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<sst xmlns="http://schemas.openxmlformats.org/spreadsheetml/2006/main" count="48" uniqueCount="45">
  <si>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</si>
  <si>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</si>
  <si>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</si>
  <si>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</si>
  <si>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</si>
  <si>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</si>
  <si>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</si>
  <si>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</si>
  <si>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</si>
  <si>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</si>
  <si>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</si>
  <si>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</si>
  <si>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</si>
  <si>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</si>
  <si>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</si>
  <si>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</si>
  <si>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</si>
  <si>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</si>
  <si>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</si>
  <si>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</si>
  <si>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</si>
  <si>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</si>
  <si>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</si>
  <si>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</si>
  <si>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</si>
  <si>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</si>
  <si>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</si>
  <si>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</si>
  <si>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</si>
  <si>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</si>
  <si>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</si>
  <si>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</si>
  <si>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</si>
  <si>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</si>
  <si>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</si>
  <si>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</si>
  <si>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</si>
  <si>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</si>
  <si>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</si>
  <si>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</si>
  <si>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</si>
  <si>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</si>
  <si>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</si>
  <si>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15.12.2014</t>
  </si>
  <si>
    <t>Касові видатки станом на 15.12.2014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</si>
</sst>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0">
          <cell r="E50">
            <v>13142.32763</v>
          </cell>
        </row>
      </sheetData>
      <sheetData sheetId="6">
        <row r="7">
          <cell r="J7">
            <v>2502.4537700000005</v>
          </cell>
        </row>
        <row r="64">
          <cell r="J64">
            <v>1295.2473599999998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390.44952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1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9" t="s">
        <v>15</v>
      </c>
      <c r="B7" s="89"/>
      <c r="C7" s="89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3">
        <v>1550.89805</v>
      </c>
      <c r="E8" s="12"/>
      <c r="F8" s="14">
        <f>D8/C8</f>
        <v>0.4224153751872532</v>
      </c>
    </row>
    <row r="9" spans="1:6" ht="57" customHeight="1">
      <c r="A9" s="10"/>
      <c r="B9" s="11" t="s">
        <v>39</v>
      </c>
      <c r="C9" s="12">
        <v>268.1</v>
      </c>
      <c r="D9" s="13">
        <v>305.6506</v>
      </c>
      <c r="E9" s="12"/>
      <c r="F9" s="14">
        <f>D9/C9</f>
        <v>1.1400619171950763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'!E50</f>
        <v>13142.32763</v>
      </c>
      <c r="E10" s="13"/>
      <c r="F10" s="14">
        <f>D10/C10</f>
        <v>0.9826774061612082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14998.87628</v>
      </c>
      <c r="E11" s="17"/>
      <c r="F11" s="18">
        <f>D11/C11</f>
        <v>0.8663060414933925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14998.87628</v>
      </c>
      <c r="E17" s="34"/>
      <c r="F17" s="35">
        <f t="shared" si="0"/>
        <v>0.5099252887334675</v>
      </c>
    </row>
    <row r="18" spans="1:6" s="36" customFormat="1" ht="18.75">
      <c r="A18" s="58"/>
      <c r="B18" s="37" t="s">
        <v>31</v>
      </c>
      <c r="C18" s="59"/>
      <c r="D18" s="59">
        <f>D19+D20</f>
        <v>19229.76367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3407.1197299999985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15822.64394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7173.844860000001</v>
      </c>
      <c r="E23" s="70">
        <f>E24+E34</f>
        <v>6584.92055</v>
      </c>
      <c r="F23" s="18">
        <f>D23/C23</f>
        <v>0.28975682952966264</v>
      </c>
      <c r="G23" s="92"/>
      <c r="H23" s="92"/>
      <c r="I23" s="92"/>
      <c r="J23" s="92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4932.363170000001</v>
      </c>
      <c r="E24" s="69">
        <f>SUM(E25:E31)</f>
        <v>4409.19819</v>
      </c>
      <c r="F24" s="38">
        <f>D24/C24</f>
        <v>0.46389992848773653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1767.01979+21.26376+29.26048+41+39.48</f>
        <v>1898.02403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2502.4537700000005</v>
      </c>
      <c r="E26" s="68">
        <f>4.70537+263.3172+97.0644+152.734+265.484+462.9912+76.9284+60.6156+568.764+60.6636+84.8436</f>
        <v>2098.11137</v>
      </c>
      <c r="F26" s="38">
        <f>D26/C26</f>
        <v>0.4974890414359728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2241.4816899999996</v>
      </c>
      <c r="E34" s="69">
        <f>SUM(E35:E38)</f>
        <v>2175.7223599999998</v>
      </c>
      <c r="F34" s="47">
        <f t="shared" si="1"/>
        <v>0.15868031778410413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</f>
        <v>240.47500000000002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1306.80669</v>
      </c>
      <c r="E38" s="68">
        <f>'[1]перелік об. по субв'!J64</f>
        <v>1295.2473599999998</v>
      </c>
      <c r="F38" s="38">
        <f t="shared" si="1"/>
        <v>0.5367263362859716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390.44952</v>
      </c>
      <c r="F40" s="18">
        <f t="shared" si="1"/>
        <v>0.14939448600150268</v>
      </c>
      <c r="G40" s="92"/>
      <c r="H40" s="92"/>
      <c r="I40" s="92"/>
      <c r="J40" s="92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390.44952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390.44952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15738.765720000003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7869.3828600000015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7869.3828600000015</v>
      </c>
      <c r="E46" s="52">
        <f>E40+E23</f>
        <v>6975.37007</v>
      </c>
      <c r="F46" s="18">
        <f t="shared" si="1"/>
        <v>0.26753986446241296</v>
      </c>
    </row>
    <row r="47" spans="1:6" ht="21" customHeight="1">
      <c r="A47" s="80" t="s">
        <v>29</v>
      </c>
      <c r="B47" s="80"/>
      <c r="C47" s="80"/>
      <c r="D47" s="53"/>
      <c r="E47" s="53"/>
      <c r="F47" s="53"/>
    </row>
    <row r="48" spans="1:6" ht="18.75">
      <c r="A48" s="79" t="s">
        <v>30</v>
      </c>
      <c r="B48" s="79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G23:J23"/>
    <mergeCell ref="G40:J40"/>
    <mergeCell ref="B4:B5"/>
    <mergeCell ref="C4:C5"/>
    <mergeCell ref="E4:E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2014-12-15T14:41:47Z</dcterms:modified>
  <cp:category/>
  <cp:version/>
  <cp:contentType/>
  <cp:contentStatus/>
</cp:coreProperties>
</file>